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/>
  <c r="S31" s="1"/>
  <c r="S18"/>
  <c r="S17"/>
  <c r="S19" l="1"/>
  <c r="S32"/>
  <c r="S33" s="1"/>
  <c r="S39" l="1"/>
</calcChain>
</file>

<file path=xl/sharedStrings.xml><?xml version="1.0" encoding="utf-8"?>
<sst xmlns="http://schemas.openxmlformats.org/spreadsheetml/2006/main" count="27" uniqueCount="26">
  <si>
    <t>PROBATE COURT OF LORAIN COUNTY, OHIO</t>
  </si>
  <si>
    <t>JAMES T. WALTHER, JUDGE</t>
  </si>
  <si>
    <t>GUARDIANSHIP OF:</t>
  </si>
  <si>
    <t xml:space="preserve">CASE NO. </t>
  </si>
  <si>
    <t>COMPUTATION FORM FOR ATTORNEY FEES - GUARDIANSHIPS</t>
  </si>
  <si>
    <t xml:space="preserve">Period covered </t>
  </si>
  <si>
    <t>to</t>
  </si>
  <si>
    <t>Proceedings pertaining to Termination or Distribution</t>
  </si>
  <si>
    <t>2% of first $50,000.00</t>
  </si>
  <si>
    <t>Value of property subject to order of Termination or Distribution</t>
  </si>
  <si>
    <t>1% of balance</t>
  </si>
  <si>
    <t>Guideline Fee</t>
  </si>
  <si>
    <t>Proceedings pertaining to Accounting</t>
  </si>
  <si>
    <t>Value of all monies or properties received (Balances carried forward are not deemed monies or properties received)</t>
  </si>
  <si>
    <t>A.</t>
  </si>
  <si>
    <t>B.</t>
  </si>
  <si>
    <t>4% of first $5,000.00</t>
  </si>
  <si>
    <t>2% of balance</t>
  </si>
  <si>
    <t>TOTAL FEES AND EXPENSES</t>
  </si>
  <si>
    <t>ATTORNEY/GUARDIAN</t>
  </si>
  <si>
    <t>Attorney Registration No.</t>
  </si>
  <si>
    <t>Value of all monies and properties disbursed</t>
  </si>
  <si>
    <t>Value of the larger of "A" or "B" above:</t>
  </si>
  <si>
    <r>
      <rPr>
        <b/>
        <u/>
        <sz val="12"/>
        <color theme="1"/>
        <rFont val="Times New Roman"/>
        <family val="1"/>
      </rPr>
      <t>Extraordinary Compensation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(separate application required)</t>
    </r>
  </si>
  <si>
    <r>
      <t xml:space="preserve">Expenses </t>
    </r>
    <r>
      <rPr>
        <sz val="12"/>
        <color theme="1"/>
        <rFont val="Times New Roman"/>
        <family val="1"/>
      </rPr>
      <t>(itemization required)</t>
    </r>
  </si>
  <si>
    <t>Date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</si>
</sst>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43" fontId="2" fillId="0" borderId="0" xfId="1" applyFont="1"/>
    <xf numFmtId="0" fontId="4" fillId="0" borderId="1" xfId="0" applyFont="1" applyBorder="1"/>
    <xf numFmtId="0" fontId="5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43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43" fontId="2" fillId="0" borderId="0" xfId="1" applyFont="1" applyBorder="1" applyAlignment="1"/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 applyAlignment="1">
      <alignment horizontal="right" indent="2"/>
    </xf>
    <xf numFmtId="0" fontId="2" fillId="0" borderId="0" xfId="0" applyFont="1" applyAlignment="1"/>
    <xf numFmtId="43" fontId="2" fillId="2" borderId="0" xfId="1" applyFont="1" applyFill="1" applyBorder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3" fontId="2" fillId="0" borderId="2" xfId="1" applyFont="1" applyBorder="1" applyAlignment="1" applyProtection="1">
      <protection locked="0"/>
    </xf>
    <xf numFmtId="43" fontId="2" fillId="0" borderId="3" xfId="1" applyFont="1" applyBorder="1" applyAlignment="1" applyProtection="1">
      <protection locked="0"/>
    </xf>
    <xf numFmtId="43" fontId="2" fillId="0" borderId="4" xfId="1" applyFont="1" applyBorder="1" applyAlignment="1" applyProtection="1">
      <protection locked="0"/>
    </xf>
    <xf numFmtId="43" fontId="2" fillId="0" borderId="2" xfId="1" applyFont="1" applyBorder="1" applyAlignment="1" applyProtection="1">
      <alignment horizontal="right"/>
      <protection locked="0"/>
    </xf>
    <xf numFmtId="43" fontId="2" fillId="0" borderId="3" xfId="1" applyFont="1" applyBorder="1" applyAlignment="1" applyProtection="1">
      <alignment horizontal="right"/>
      <protection locked="0"/>
    </xf>
    <xf numFmtId="43" fontId="2" fillId="0" borderId="4" xfId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110" zoomScaleNormal="110" workbookViewId="0">
      <selection activeCell="A42" sqref="A42:I42"/>
    </sheetView>
  </sheetViews>
  <sheetFormatPr defaultColWidth="3.7109375" defaultRowHeight="15.75"/>
  <cols>
    <col min="1" max="11" width="3.7109375" style="1"/>
    <col min="12" max="12" width="6.85546875" style="1" customWidth="1"/>
    <col min="13" max="16384" width="3.7109375" style="1"/>
  </cols>
  <sheetData>
    <row r="1" spans="1:24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0.15" customHeight="1"/>
    <row r="4" spans="1:24">
      <c r="A4" s="3" t="s">
        <v>2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9" customHeight="1"/>
    <row r="6" spans="1:24">
      <c r="A6" s="3" t="s">
        <v>3</v>
      </c>
      <c r="E6" s="34"/>
      <c r="F6" s="34"/>
      <c r="G6" s="34"/>
      <c r="H6" s="34"/>
      <c r="I6" s="34"/>
      <c r="J6" s="34"/>
      <c r="K6" s="34"/>
      <c r="L6" s="34"/>
    </row>
    <row r="8" spans="1:24">
      <c r="A8" s="30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7.9" customHeight="1"/>
    <row r="10" spans="1:24">
      <c r="D10" s="1" t="s">
        <v>5</v>
      </c>
      <c r="H10" s="35"/>
      <c r="I10" s="36"/>
      <c r="J10" s="36"/>
      <c r="K10" s="36"/>
      <c r="L10" s="36"/>
      <c r="M10" s="37"/>
      <c r="N10" s="12" t="s">
        <v>6</v>
      </c>
      <c r="O10" s="35"/>
      <c r="P10" s="36"/>
      <c r="Q10" s="36"/>
      <c r="R10" s="36"/>
      <c r="S10" s="36"/>
      <c r="T10" s="37"/>
    </row>
    <row r="11" spans="1:24" ht="10.9" customHeight="1"/>
    <row r="12" spans="1:24">
      <c r="A12" s="5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24">
      <c r="D14" s="27" t="s">
        <v>9</v>
      </c>
      <c r="E14" s="27"/>
      <c r="F14" s="27"/>
      <c r="G14" s="27"/>
      <c r="H14" s="27"/>
      <c r="I14" s="27"/>
      <c r="J14" s="27"/>
      <c r="K14" s="27"/>
      <c r="L14" s="27"/>
      <c r="M14" s="10"/>
      <c r="N14" s="10"/>
      <c r="O14" s="10"/>
      <c r="P14" s="10"/>
      <c r="Q14" s="10"/>
      <c r="R14" s="10"/>
    </row>
    <row r="15" spans="1:24">
      <c r="D15" s="27"/>
      <c r="E15" s="27"/>
      <c r="F15" s="27"/>
      <c r="G15" s="27"/>
      <c r="H15" s="27"/>
      <c r="I15" s="27"/>
      <c r="J15" s="27"/>
      <c r="K15" s="27"/>
      <c r="L15" s="27"/>
      <c r="M15" s="38"/>
      <c r="N15" s="39"/>
      <c r="O15" s="39"/>
      <c r="P15" s="39"/>
      <c r="Q15" s="39"/>
      <c r="R15" s="40"/>
    </row>
    <row r="16" spans="1:24">
      <c r="D16" s="8"/>
      <c r="E16" s="8"/>
      <c r="F16" s="8"/>
      <c r="G16" s="8"/>
      <c r="H16" s="8"/>
      <c r="I16" s="8"/>
      <c r="J16" s="8"/>
      <c r="K16" s="8"/>
      <c r="L16" s="8"/>
    </row>
    <row r="17" spans="1:24">
      <c r="M17" s="32" t="s">
        <v>8</v>
      </c>
      <c r="N17" s="32"/>
      <c r="O17" s="32"/>
      <c r="P17" s="32"/>
      <c r="Q17" s="32"/>
      <c r="R17" s="32"/>
      <c r="S17" s="31">
        <f>IF(M15&lt;50000,0.02*M15,0.02*50000)</f>
        <v>0</v>
      </c>
      <c r="T17" s="31"/>
      <c r="U17" s="31"/>
      <c r="V17" s="31"/>
      <c r="W17" s="31"/>
      <c r="X17" s="31"/>
    </row>
    <row r="18" spans="1:24">
      <c r="M18" s="18" t="s">
        <v>10</v>
      </c>
      <c r="N18" s="18"/>
      <c r="O18" s="18"/>
      <c r="P18" s="18"/>
      <c r="Q18" s="18"/>
      <c r="R18" s="18"/>
      <c r="S18" s="24" t="str">
        <f>IF(M15&gt;50000,(M15-50000)*0.01,"")</f>
        <v/>
      </c>
      <c r="T18" s="24"/>
      <c r="U18" s="24"/>
      <c r="V18" s="24"/>
      <c r="W18" s="24"/>
      <c r="X18" s="24"/>
    </row>
    <row r="19" spans="1:24">
      <c r="M19" s="21" t="s">
        <v>11</v>
      </c>
      <c r="N19" s="21"/>
      <c r="O19" s="21"/>
      <c r="P19" s="21"/>
      <c r="Q19" s="21"/>
      <c r="R19" s="21"/>
      <c r="S19" s="33">
        <f>SUM(S17:X18)</f>
        <v>0</v>
      </c>
      <c r="T19" s="33"/>
      <c r="U19" s="33"/>
      <c r="V19" s="33"/>
      <c r="W19" s="33"/>
      <c r="X19" s="33"/>
    </row>
    <row r="20" spans="1:24">
      <c r="A20" s="5" t="s">
        <v>12</v>
      </c>
      <c r="B20" s="2"/>
      <c r="C20" s="2"/>
      <c r="D20" s="2"/>
      <c r="E20" s="2"/>
      <c r="F20" s="2"/>
      <c r="G20" s="6"/>
      <c r="H20" s="2"/>
      <c r="I20" s="2"/>
      <c r="J20" s="2"/>
    </row>
    <row r="22" spans="1:24" ht="15.75" customHeight="1">
      <c r="B22" s="9" t="s">
        <v>14</v>
      </c>
      <c r="C22" s="27" t="s">
        <v>13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1:24">
      <c r="B23" s="9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24">
      <c r="B24" s="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1"/>
      <c r="N24" s="42"/>
      <c r="O24" s="42"/>
      <c r="P24" s="42"/>
      <c r="Q24" s="42"/>
      <c r="R24" s="43"/>
    </row>
    <row r="25" spans="1:24">
      <c r="B25" s="9"/>
      <c r="M25" s="4"/>
      <c r="N25" s="4"/>
      <c r="O25" s="4"/>
      <c r="P25" s="4"/>
      <c r="Q25" s="4"/>
      <c r="R25" s="4"/>
    </row>
    <row r="26" spans="1:24" ht="15.75" customHeight="1">
      <c r="B26" s="9" t="s">
        <v>15</v>
      </c>
      <c r="C26" s="28" t="s">
        <v>21</v>
      </c>
      <c r="D26" s="28"/>
      <c r="E26" s="28"/>
      <c r="F26" s="28"/>
      <c r="G26" s="28"/>
      <c r="H26" s="28"/>
      <c r="I26" s="28"/>
      <c r="J26" s="28"/>
      <c r="K26" s="28"/>
      <c r="L26" s="28"/>
      <c r="M26" s="4"/>
      <c r="N26" s="4"/>
      <c r="O26" s="4"/>
      <c r="P26" s="4"/>
      <c r="Q26" s="4"/>
      <c r="R26" s="4"/>
    </row>
    <row r="27" spans="1:24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41"/>
      <c r="N27" s="42"/>
      <c r="O27" s="42"/>
      <c r="P27" s="42"/>
      <c r="Q27" s="42"/>
      <c r="R27" s="43"/>
    </row>
    <row r="28" spans="1:24">
      <c r="M28" s="4"/>
      <c r="N28" s="4"/>
      <c r="O28" s="4"/>
      <c r="P28" s="4"/>
      <c r="Q28" s="4"/>
      <c r="R28" s="4"/>
    </row>
    <row r="29" spans="1:24">
      <c r="C29" s="1" t="s">
        <v>22</v>
      </c>
      <c r="M29" s="24">
        <f>IF(M24&gt;=M27,M24,M27)</f>
        <v>0</v>
      </c>
      <c r="N29" s="24"/>
      <c r="O29" s="24"/>
      <c r="P29" s="24"/>
      <c r="Q29" s="24"/>
      <c r="R29" s="24"/>
    </row>
    <row r="30" spans="1:24">
      <c r="M30" s="7"/>
      <c r="N30" s="7"/>
      <c r="O30" s="7"/>
      <c r="P30" s="7"/>
      <c r="Q30" s="7"/>
      <c r="R30" s="7"/>
    </row>
    <row r="31" spans="1:24">
      <c r="M31" s="18" t="s">
        <v>16</v>
      </c>
      <c r="N31" s="18"/>
      <c r="O31" s="18"/>
      <c r="P31" s="18"/>
      <c r="Q31" s="18"/>
      <c r="R31" s="18"/>
      <c r="S31" s="25">
        <f>IF(M29&lt;5000,0.04*M29,0.04*5000)</f>
        <v>0</v>
      </c>
      <c r="T31" s="25"/>
      <c r="U31" s="25"/>
      <c r="V31" s="25"/>
      <c r="W31" s="25"/>
      <c r="X31" s="25"/>
    </row>
    <row r="32" spans="1:24">
      <c r="M32" s="18" t="s">
        <v>17</v>
      </c>
      <c r="N32" s="18"/>
      <c r="O32" s="18"/>
      <c r="P32" s="18"/>
      <c r="Q32" s="18"/>
      <c r="R32" s="18"/>
      <c r="S32" s="26" t="str">
        <f>IF(M29&gt;5000,(M29-5000)*0.02,"")</f>
        <v/>
      </c>
      <c r="T32" s="26"/>
      <c r="U32" s="26"/>
      <c r="V32" s="26"/>
      <c r="W32" s="26"/>
      <c r="X32" s="26"/>
    </row>
    <row r="33" spans="1:24">
      <c r="M33" s="21" t="s">
        <v>11</v>
      </c>
      <c r="N33" s="21"/>
      <c r="O33" s="21"/>
      <c r="P33" s="21"/>
      <c r="Q33" s="21"/>
      <c r="R33" s="21"/>
      <c r="S33" s="22">
        <f>SUM(S31:X32)</f>
        <v>0</v>
      </c>
      <c r="T33" s="23"/>
      <c r="U33" s="23"/>
      <c r="V33" s="23"/>
      <c r="W33" s="23"/>
      <c r="X33" s="23"/>
    </row>
    <row r="35" spans="1:24">
      <c r="A35" s="20" t="s">
        <v>23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S35" s="41"/>
      <c r="T35" s="42"/>
      <c r="U35" s="42"/>
      <c r="V35" s="42"/>
      <c r="W35" s="42"/>
      <c r="X35" s="43"/>
    </row>
    <row r="36" spans="1:24">
      <c r="S36" s="11"/>
      <c r="T36" s="11"/>
      <c r="U36" s="11"/>
      <c r="V36" s="11"/>
      <c r="W36" s="11"/>
      <c r="X36" s="11"/>
    </row>
    <row r="37" spans="1:24">
      <c r="A37" s="20" t="s">
        <v>24</v>
      </c>
      <c r="B37" s="20"/>
      <c r="C37" s="20"/>
      <c r="D37" s="20"/>
      <c r="E37" s="20"/>
      <c r="F37" s="20"/>
      <c r="G37" s="20"/>
      <c r="H37" s="20"/>
      <c r="I37" s="20"/>
      <c r="S37" s="41"/>
      <c r="T37" s="42"/>
      <c r="U37" s="42"/>
      <c r="V37" s="42"/>
      <c r="W37" s="42"/>
      <c r="X37" s="43"/>
    </row>
    <row r="39" spans="1:24">
      <c r="J39" s="3" t="s">
        <v>18</v>
      </c>
      <c r="S39" s="14">
        <f>IF(S19&gt;S33,SUM(S19,S35,S37),SUM(S33,S35,S37))</f>
        <v>0</v>
      </c>
      <c r="T39" s="15"/>
      <c r="U39" s="15"/>
      <c r="V39" s="15"/>
      <c r="W39" s="15"/>
      <c r="X39" s="15"/>
    </row>
    <row r="42" spans="1:24">
      <c r="A42" s="44"/>
      <c r="B42" s="44"/>
      <c r="C42" s="44"/>
      <c r="D42" s="44"/>
      <c r="E42" s="44"/>
      <c r="F42" s="44"/>
      <c r="G42" s="44"/>
      <c r="H42" s="44"/>
      <c r="I42" s="44"/>
      <c r="M42" s="2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>
      <c r="A43" s="16" t="s">
        <v>25</v>
      </c>
      <c r="B43" s="16"/>
      <c r="C43" s="16"/>
      <c r="D43" s="16"/>
      <c r="E43" s="16"/>
      <c r="F43" s="16"/>
      <c r="G43" s="16"/>
      <c r="H43" s="16"/>
      <c r="M43" s="17" t="s">
        <v>19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9.75" customHeight="1">
      <c r="A44" s="12"/>
      <c r="B44" s="12"/>
      <c r="C44" s="12"/>
      <c r="D44" s="12"/>
      <c r="E44" s="12"/>
      <c r="F44" s="12"/>
      <c r="G44" s="12"/>
      <c r="H44" s="1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>
      <c r="M45" s="18" t="s">
        <v>20</v>
      </c>
      <c r="N45" s="18"/>
      <c r="O45" s="18"/>
      <c r="P45" s="18"/>
      <c r="Q45" s="18"/>
      <c r="R45" s="18"/>
      <c r="S45" s="19"/>
      <c r="T45" s="35"/>
      <c r="U45" s="36"/>
      <c r="V45" s="36"/>
      <c r="W45" s="36"/>
      <c r="X45" s="37"/>
    </row>
  </sheetData>
  <sheetProtection password="E99C" sheet="1" objects="1" scenarios="1" selectLockedCells="1"/>
  <mergeCells count="37">
    <mergeCell ref="G4:X4"/>
    <mergeCell ref="E6:L6"/>
    <mergeCell ref="C22:L24"/>
    <mergeCell ref="C26:L27"/>
    <mergeCell ref="A1:X1"/>
    <mergeCell ref="A2:X2"/>
    <mergeCell ref="A8:X8"/>
    <mergeCell ref="S17:X17"/>
    <mergeCell ref="S18:X18"/>
    <mergeCell ref="M17:R17"/>
    <mergeCell ref="M18:R18"/>
    <mergeCell ref="D14:L15"/>
    <mergeCell ref="O10:T10"/>
    <mergeCell ref="H10:M10"/>
    <mergeCell ref="M15:R15"/>
    <mergeCell ref="S19:X19"/>
    <mergeCell ref="M19:R19"/>
    <mergeCell ref="M24:R24"/>
    <mergeCell ref="M33:R33"/>
    <mergeCell ref="S33:X33"/>
    <mergeCell ref="M31:R31"/>
    <mergeCell ref="M32:R32"/>
    <mergeCell ref="M27:R27"/>
    <mergeCell ref="M29:R29"/>
    <mergeCell ref="S31:X31"/>
    <mergeCell ref="S32:X32"/>
    <mergeCell ref="T45:X45"/>
    <mergeCell ref="S35:X35"/>
    <mergeCell ref="S37:X37"/>
    <mergeCell ref="S39:X39"/>
    <mergeCell ref="A43:H43"/>
    <mergeCell ref="A42:I42"/>
    <mergeCell ref="N42:X42"/>
    <mergeCell ref="M43:X43"/>
    <mergeCell ref="M45:S45"/>
    <mergeCell ref="A35:P35"/>
    <mergeCell ref="A37:I37"/>
  </mergeCells>
  <pageMargins left="0.7" right="0.7" top="0.75" bottom="0.75" header="0.3" footer="0.3"/>
  <pageSetup orientation="portrait" verticalDpi="597" r:id="rId1"/>
  <headerFooter>
    <oddFooter>&amp;C&amp;"Times New Roman,Bold"Loc.R. 71.1C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Myron</dc:creator>
  <cp:lastModifiedBy>myron</cp:lastModifiedBy>
  <cp:lastPrinted>2020-09-04T14:00:40Z</cp:lastPrinted>
  <dcterms:created xsi:type="dcterms:W3CDTF">2020-08-27T22:51:37Z</dcterms:created>
  <dcterms:modified xsi:type="dcterms:W3CDTF">2020-09-04T14:06:53Z</dcterms:modified>
</cp:coreProperties>
</file>